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4 класс 2024-25\"/>
    </mc:Choice>
  </mc:AlternateContent>
  <xr:revisionPtr revIDLastSave="0" documentId="13_ncr:1_{2AECB759-FAC8-4665-98B0-4B34406F8CF6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F61" i="2" l="1"/>
  <c r="F60" i="2"/>
  <c r="F59" i="2"/>
  <c r="F58" i="2"/>
  <c r="F57" i="2"/>
  <c r="F56" i="2"/>
  <c r="F55" i="2"/>
  <c r="F54" i="2"/>
  <c r="D56" i="2"/>
  <c r="D55" i="2"/>
  <c r="D54" i="2"/>
  <c r="C56" i="2"/>
  <c r="C55" i="2"/>
  <c r="C54" i="2"/>
  <c r="O12" i="2"/>
  <c r="O13" i="2"/>
  <c r="O14" i="2"/>
  <c r="O15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11" i="2"/>
  <c r="F53" i="2" l="1"/>
  <c r="E56" i="2"/>
  <c r="E55" i="2"/>
  <c r="E54" i="2"/>
  <c r="E53" i="2"/>
  <c r="D53" i="2"/>
  <c r="C53" i="2" l="1"/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N12" i="2"/>
  <c r="N13" i="2"/>
  <c r="N14" i="2"/>
  <c r="N15" i="2"/>
  <c r="N16" i="2"/>
  <c r="O16" i="2" s="1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F52" i="2"/>
  <c r="E52" i="2"/>
  <c r="D52" i="2"/>
  <c r="C52" i="2"/>
  <c r="F51" i="2"/>
  <c r="E51" i="2"/>
  <c r="D51" i="2"/>
  <c r="C51" i="2"/>
  <c r="N10" i="1"/>
  <c r="L66" i="2" l="1"/>
  <c r="M66" i="2" s="1"/>
  <c r="L68" i="2"/>
  <c r="M68" i="2" s="1"/>
  <c r="L65" i="2"/>
  <c r="M65" i="2" s="1"/>
  <c r="L67" i="2"/>
  <c r="M6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65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<sst xmlns="http://schemas.openxmlformats.org/spreadsheetml/2006/main" count="445" uniqueCount="55">
  <si>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</si>
  <si>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</si>
  <si>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</si>
  <si>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</si>
  <si>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</si>
  <si>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</si>
  <si>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</si>
  <si>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</si>
  <si>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</si>
  <si>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</si>
  <si>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</si>
  <si>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</si>
  <si>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</si>
  <si>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</si>
  <si>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</si>
  <si>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</si>
  <si>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</si>
  <si>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</si>
  <si>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</si>
  <si>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</si>
  <si>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</si>
  <si>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</si>
  <si>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</si>
  <si>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</si>
  <si>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</si>
  <si>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</si>
  <si>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</si>
  <si>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</si>
  <si>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</si>
  <si>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</si>
  <si>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</si>
  <si>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</si>
  <si>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</si>
  <si>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</si>
  <si>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</si>
  <si>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</si>
  <si>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</si>
  <si>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</si>
  <si>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</si>
  <si>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* Необходимо  вписать номера заданий, с которыми справились менее 80% обучающихся.</t>
  </si>
  <si>
    <t>-</t>
  </si>
  <si>
    <t>итого (4)</t>
  </si>
  <si>
    <t>итого (5)</t>
  </si>
  <si>
    <t>итого (6)</t>
  </si>
  <si>
    <t>Контрольная работа по предмету: "Английский язык" для учащихся 4 класса</t>
  </si>
  <si>
    <t>5 б</t>
  </si>
  <si>
    <t>10 б</t>
  </si>
  <si>
    <t>итого (7)</t>
  </si>
  <si>
    <t>итого (8)</t>
  </si>
  <si>
    <t>итого (9)</t>
  </si>
  <si>
    <t>итого (10)</t>
  </si>
  <si>
    <t>22-25 баллов - "Отлично",</t>
  </si>
  <si>
    <t>15-21 баллов - "Хорошо",</t>
  </si>
  <si>
    <t>10-14 баллов - "Удовлетворительно",</t>
  </si>
  <si>
    <t>0-9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</si>
</sst>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2" borderId="13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view="pageLayout" zoomScaleNormal="100" workbookViewId="0">
      <selection activeCell="A2" sqref="A2:N2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3" width="6" customWidth="1"/>
    <col min="14" max="14" width="11.7109375" customWidth="1"/>
    <col min="15" max="15" width="4.7109375" customWidth="1"/>
    <col min="16" max="23" width="9.140625" customWidth="1"/>
  </cols>
  <sheetData>
    <row r="1" spans="1:23" x14ac:dyDescent="0.25">
      <c r="A1" s="39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41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41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42" t="s">
        <v>1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51" t="s">
        <v>2</v>
      </c>
      <c r="B5" s="51"/>
      <c r="C5" s="4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6" t="s">
        <v>5</v>
      </c>
      <c r="B8" s="46" t="s">
        <v>6</v>
      </c>
      <c r="C8" s="54" t="s">
        <v>7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48" t="s">
        <v>8</v>
      </c>
    </row>
    <row r="9" spans="1:23" x14ac:dyDescent="0.25">
      <c r="A9" s="47"/>
      <c r="B9" s="47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40</v>
      </c>
      <c r="H9" s="10" t="s">
        <v>40</v>
      </c>
      <c r="I9" s="10" t="s">
        <v>40</v>
      </c>
      <c r="J9" s="10" t="s">
        <v>40</v>
      </c>
      <c r="K9" s="10" t="s">
        <v>40</v>
      </c>
      <c r="L9" s="10" t="s">
        <v>40</v>
      </c>
      <c r="M9" s="10" t="s">
        <v>40</v>
      </c>
      <c r="N9" s="47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 t="shared" ref="N10:N44" si="0"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si="0"/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 t="shared" si="0"/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 t="shared" si="0"/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 t="shared" si="0"/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 t="shared" si="0"/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 t="shared" si="0"/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2">
        <f t="shared" si="0"/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56" t="s">
        <v>13</v>
      </c>
      <c r="B46" s="40"/>
      <c r="C46" s="49"/>
      <c r="D46" s="44"/>
      <c r="E46" s="44"/>
      <c r="F46" s="44"/>
      <c r="G46" s="44"/>
      <c r="H46" s="44"/>
      <c r="I46" s="50" t="s">
        <v>14</v>
      </c>
      <c r="J46" s="44"/>
      <c r="K46" s="44"/>
      <c r="L46" s="44"/>
      <c r="M46" s="44"/>
      <c r="N46" s="6"/>
    </row>
    <row r="47" spans="1:14" ht="18" customHeight="1" x14ac:dyDescent="0.25">
      <c r="A47" s="16"/>
      <c r="B47" s="17" t="s">
        <v>15</v>
      </c>
      <c r="C47" s="52" t="s">
        <v>16</v>
      </c>
      <c r="D47" s="53"/>
      <c r="E47" s="53"/>
      <c r="F47" s="53"/>
      <c r="G47" s="53"/>
      <c r="H47" s="53"/>
      <c r="I47" s="52" t="s">
        <v>17</v>
      </c>
      <c r="J47" s="53"/>
      <c r="K47" s="53"/>
      <c r="L47" s="53"/>
      <c r="M47" s="53"/>
      <c r="N47" s="6"/>
    </row>
    <row r="48" spans="1:14" ht="15.75" customHeight="1" x14ac:dyDescent="0.25">
      <c r="A48" s="6"/>
      <c r="B48" s="16" t="s">
        <v>18</v>
      </c>
      <c r="C48" s="49"/>
      <c r="D48" s="44"/>
      <c r="E48" s="44"/>
      <c r="F48" s="44"/>
      <c r="G48" s="44"/>
      <c r="H48" s="44"/>
      <c r="I48" s="50" t="s">
        <v>14</v>
      </c>
      <c r="J48" s="44"/>
      <c r="K48" s="44"/>
      <c r="L48" s="44"/>
      <c r="M48" s="44"/>
      <c r="N48" s="6"/>
    </row>
    <row r="49" spans="1:14" ht="15.75" customHeight="1" x14ac:dyDescent="0.25">
      <c r="A49" s="6"/>
      <c r="B49" s="18"/>
      <c r="C49" s="52" t="s">
        <v>16</v>
      </c>
      <c r="D49" s="53"/>
      <c r="E49" s="53"/>
      <c r="F49" s="53"/>
      <c r="G49" s="53"/>
      <c r="H49" s="53"/>
      <c r="I49" s="52" t="s">
        <v>17</v>
      </c>
      <c r="J49" s="53"/>
      <c r="K49" s="53"/>
      <c r="L49" s="53"/>
      <c r="M49" s="53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C49:H49"/>
    <mergeCell ref="I49:M49"/>
    <mergeCell ref="B8:B9"/>
    <mergeCell ref="C8:M8"/>
    <mergeCell ref="A46:B46"/>
    <mergeCell ref="C46:H46"/>
    <mergeCell ref="I46:M46"/>
    <mergeCell ref="C47:H47"/>
    <mergeCell ref="I47:M47"/>
    <mergeCell ref="C5:N5"/>
    <mergeCell ref="A8:A9"/>
    <mergeCell ref="N8:N9"/>
    <mergeCell ref="C48:H48"/>
    <mergeCell ref="I48:M48"/>
    <mergeCell ref="A5:B5"/>
    <mergeCell ref="A1:N1"/>
    <mergeCell ref="A2:N2"/>
    <mergeCell ref="A3:N3"/>
    <mergeCell ref="A4:B4"/>
    <mergeCell ref="C4:N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8"/>
  <sheetViews>
    <sheetView view="pageLayout" zoomScaleNormal="100" workbookViewId="0">
      <selection activeCell="B63" sqref="B63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39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25">
      <c r="A2" s="41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25">
      <c r="A3" s="41" t="s">
        <v>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20.25" customHeight="1" x14ac:dyDescent="0.25">
      <c r="A4" s="42" t="s">
        <v>20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3"/>
      <c r="O4" s="19"/>
    </row>
    <row r="5" spans="1:15" ht="32.25" customHeight="1" x14ac:dyDescent="0.25">
      <c r="A5" s="51" t="s">
        <v>2</v>
      </c>
      <c r="B5" s="51"/>
      <c r="C5" s="58"/>
      <c r="D5" s="55"/>
      <c r="E5" s="55"/>
      <c r="F5" s="55"/>
      <c r="G5" s="55"/>
      <c r="H5" s="55"/>
      <c r="I5" s="55"/>
      <c r="J5" s="55"/>
      <c r="K5" s="55"/>
      <c r="L5" s="55"/>
      <c r="M5" s="55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48" t="s">
        <v>5</v>
      </c>
      <c r="B8" s="46" t="s">
        <v>6</v>
      </c>
      <c r="C8" s="54" t="s">
        <v>7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48" t="s">
        <v>8</v>
      </c>
      <c r="O8" s="48" t="s">
        <v>21</v>
      </c>
    </row>
    <row r="9" spans="1:15" ht="33" customHeight="1" x14ac:dyDescent="0.25">
      <c r="A9" s="57"/>
      <c r="B9" s="57"/>
      <c r="C9" s="31" t="s">
        <v>9</v>
      </c>
      <c r="D9" s="31" t="s">
        <v>10</v>
      </c>
      <c r="E9" s="31" t="s">
        <v>11</v>
      </c>
      <c r="F9" s="31" t="s">
        <v>12</v>
      </c>
      <c r="G9" s="31" t="s">
        <v>40</v>
      </c>
      <c r="H9" s="31" t="s">
        <v>40</v>
      </c>
      <c r="I9" s="31" t="s">
        <v>40</v>
      </c>
      <c r="J9" s="31" t="s">
        <v>40</v>
      </c>
      <c r="K9" s="31" t="s">
        <v>40</v>
      </c>
      <c r="L9" s="31" t="s">
        <v>40</v>
      </c>
      <c r="M9" s="31" t="s">
        <v>40</v>
      </c>
      <c r="N9" s="57"/>
      <c r="O9" s="57"/>
    </row>
    <row r="10" spans="1:15" ht="14.25" customHeight="1" x14ac:dyDescent="0.25">
      <c r="A10" s="47"/>
      <c r="B10" s="47"/>
      <c r="C10" s="31" t="s">
        <v>45</v>
      </c>
      <c r="D10" s="31" t="s">
        <v>45</v>
      </c>
      <c r="E10" s="31" t="s">
        <v>45</v>
      </c>
      <c r="F10" s="31" t="s">
        <v>46</v>
      </c>
      <c r="G10" s="31" t="s">
        <v>40</v>
      </c>
      <c r="H10" s="31" t="s">
        <v>40</v>
      </c>
      <c r="I10" s="31" t="s">
        <v>40</v>
      </c>
      <c r="J10" s="31" t="s">
        <v>40</v>
      </c>
      <c r="K10" s="31" t="s">
        <v>40</v>
      </c>
      <c r="L10" s="31" t="s">
        <v>40</v>
      </c>
      <c r="M10" s="31" t="s">
        <v>40</v>
      </c>
      <c r="N10" s="47"/>
      <c r="O10" s="47"/>
    </row>
    <row r="11" spans="1:15" x14ac:dyDescent="0.25">
      <c r="A11" s="11">
        <v>1</v>
      </c>
      <c r="B11" s="12"/>
      <c r="C11" s="11"/>
      <c r="D11" s="11"/>
      <c r="E11" s="11"/>
      <c r="F11" s="11"/>
      <c r="G11" s="31" t="s">
        <v>40</v>
      </c>
      <c r="H11" s="31" t="s">
        <v>40</v>
      </c>
      <c r="I11" s="31" t="s">
        <v>40</v>
      </c>
      <c r="J11" s="31" t="s">
        <v>40</v>
      </c>
      <c r="K11" s="31" t="s">
        <v>40</v>
      </c>
      <c r="L11" s="31" t="s">
        <v>40</v>
      </c>
      <c r="M11" s="31" t="s">
        <v>40</v>
      </c>
      <c r="N11" s="13">
        <f t="shared" ref="N11:N45" si="0">SUM(C11:M11)</f>
        <v>0</v>
      </c>
      <c r="O11" s="20" t="str">
        <f>IF(N11&gt;=22,"Отлично",IF(N11&gt;=15,"Хорошо",IF(N11&gt;=10,"Удовл.",IF(N11&gt;0,"Неудовл.",IF(N11=0,"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31" t="s">
        <v>40</v>
      </c>
      <c r="H12" s="31" t="s">
        <v>40</v>
      </c>
      <c r="I12" s="31" t="s">
        <v>40</v>
      </c>
      <c r="J12" s="31" t="s">
        <v>40</v>
      </c>
      <c r="K12" s="31" t="s">
        <v>40</v>
      </c>
      <c r="L12" s="31" t="s">
        <v>40</v>
      </c>
      <c r="M12" s="31" t="s">
        <v>40</v>
      </c>
      <c r="N12" s="13">
        <f t="shared" si="0"/>
        <v>0</v>
      </c>
      <c r="O12" s="20" t="str">
        <f t="shared" ref="O12:O45" si="1">IF(N12&gt;=22,"Отлично",IF(N12&gt;=15,"Хорошо",IF(N12&gt;=10,"Удовл.",IF(N12&gt;0,"Неудовл.",IF(N12=0,"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31" t="s">
        <v>40</v>
      </c>
      <c r="H13" s="31" t="s">
        <v>40</v>
      </c>
      <c r="I13" s="31" t="s">
        <v>40</v>
      </c>
      <c r="J13" s="31" t="s">
        <v>40</v>
      </c>
      <c r="K13" s="31" t="s">
        <v>40</v>
      </c>
      <c r="L13" s="31" t="s">
        <v>40</v>
      </c>
      <c r="M13" s="31" t="s">
        <v>40</v>
      </c>
      <c r="N13" s="13">
        <f t="shared" si="0"/>
        <v>0</v>
      </c>
      <c r="O13" s="20" t="str">
        <f t="shared" si="1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31" t="s">
        <v>40</v>
      </c>
      <c r="H14" s="31" t="s">
        <v>40</v>
      </c>
      <c r="I14" s="31" t="s">
        <v>40</v>
      </c>
      <c r="J14" s="31" t="s">
        <v>40</v>
      </c>
      <c r="K14" s="31" t="s">
        <v>40</v>
      </c>
      <c r="L14" s="31" t="s">
        <v>40</v>
      </c>
      <c r="M14" s="31" t="s">
        <v>40</v>
      </c>
      <c r="N14" s="13">
        <f t="shared" si="0"/>
        <v>0</v>
      </c>
      <c r="O14" s="20" t="str">
        <f t="shared" si="1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31" t="s">
        <v>40</v>
      </c>
      <c r="H15" s="31" t="s">
        <v>40</v>
      </c>
      <c r="I15" s="31" t="s">
        <v>40</v>
      </c>
      <c r="J15" s="31" t="s">
        <v>40</v>
      </c>
      <c r="K15" s="31" t="s">
        <v>40</v>
      </c>
      <c r="L15" s="31" t="s">
        <v>40</v>
      </c>
      <c r="M15" s="31" t="s">
        <v>40</v>
      </c>
      <c r="N15" s="13">
        <f t="shared" si="0"/>
        <v>0</v>
      </c>
      <c r="O15" s="20" t="str">
        <f t="shared" si="1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31" t="s">
        <v>40</v>
      </c>
      <c r="H16" s="31" t="s">
        <v>40</v>
      </c>
      <c r="I16" s="31" t="s">
        <v>40</v>
      </c>
      <c r="J16" s="31" t="s">
        <v>40</v>
      </c>
      <c r="K16" s="31" t="s">
        <v>40</v>
      </c>
      <c r="L16" s="31" t="s">
        <v>40</v>
      </c>
      <c r="M16" s="31" t="s">
        <v>40</v>
      </c>
      <c r="N16" s="13">
        <f t="shared" si="0"/>
        <v>0</v>
      </c>
      <c r="O16" s="20" t="str">
        <f t="shared" si="1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31" t="s">
        <v>40</v>
      </c>
      <c r="H17" s="31" t="s">
        <v>40</v>
      </c>
      <c r="I17" s="31" t="s">
        <v>40</v>
      </c>
      <c r="J17" s="31" t="s">
        <v>40</v>
      </c>
      <c r="K17" s="31" t="s">
        <v>40</v>
      </c>
      <c r="L17" s="31" t="s">
        <v>40</v>
      </c>
      <c r="M17" s="31" t="s">
        <v>40</v>
      </c>
      <c r="N17" s="13">
        <f t="shared" si="0"/>
        <v>0</v>
      </c>
      <c r="O17" s="20" t="str">
        <f t="shared" si="1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31" t="s">
        <v>40</v>
      </c>
      <c r="H18" s="31" t="s">
        <v>40</v>
      </c>
      <c r="I18" s="31" t="s">
        <v>40</v>
      </c>
      <c r="J18" s="31" t="s">
        <v>40</v>
      </c>
      <c r="K18" s="31" t="s">
        <v>40</v>
      </c>
      <c r="L18" s="31" t="s">
        <v>40</v>
      </c>
      <c r="M18" s="31" t="s">
        <v>40</v>
      </c>
      <c r="N18" s="13">
        <f t="shared" si="0"/>
        <v>0</v>
      </c>
      <c r="O18" s="20" t="str">
        <f t="shared" si="1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31" t="s">
        <v>40</v>
      </c>
      <c r="H19" s="31" t="s">
        <v>40</v>
      </c>
      <c r="I19" s="31" t="s">
        <v>40</v>
      </c>
      <c r="J19" s="31" t="s">
        <v>40</v>
      </c>
      <c r="K19" s="31" t="s">
        <v>40</v>
      </c>
      <c r="L19" s="31" t="s">
        <v>40</v>
      </c>
      <c r="M19" s="31" t="s">
        <v>40</v>
      </c>
      <c r="N19" s="13">
        <f t="shared" si="0"/>
        <v>0</v>
      </c>
      <c r="O19" s="20" t="str">
        <f t="shared" si="1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31" t="s">
        <v>40</v>
      </c>
      <c r="H20" s="31" t="s">
        <v>40</v>
      </c>
      <c r="I20" s="31" t="s">
        <v>40</v>
      </c>
      <c r="J20" s="31" t="s">
        <v>40</v>
      </c>
      <c r="K20" s="31" t="s">
        <v>40</v>
      </c>
      <c r="L20" s="31" t="s">
        <v>40</v>
      </c>
      <c r="M20" s="31" t="s">
        <v>40</v>
      </c>
      <c r="N20" s="13">
        <f t="shared" si="0"/>
        <v>0</v>
      </c>
      <c r="O20" s="20" t="str">
        <f t="shared" si="1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31" t="s">
        <v>40</v>
      </c>
      <c r="H21" s="31" t="s">
        <v>40</v>
      </c>
      <c r="I21" s="31" t="s">
        <v>40</v>
      </c>
      <c r="J21" s="31" t="s">
        <v>40</v>
      </c>
      <c r="K21" s="31" t="s">
        <v>40</v>
      </c>
      <c r="L21" s="31" t="s">
        <v>40</v>
      </c>
      <c r="M21" s="31" t="s">
        <v>40</v>
      </c>
      <c r="N21" s="13">
        <f t="shared" si="0"/>
        <v>0</v>
      </c>
      <c r="O21" s="20" t="str">
        <f t="shared" si="1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31" t="s">
        <v>40</v>
      </c>
      <c r="H22" s="31" t="s">
        <v>40</v>
      </c>
      <c r="I22" s="31" t="s">
        <v>40</v>
      </c>
      <c r="J22" s="31" t="s">
        <v>40</v>
      </c>
      <c r="K22" s="31" t="s">
        <v>40</v>
      </c>
      <c r="L22" s="31" t="s">
        <v>40</v>
      </c>
      <c r="M22" s="31" t="s">
        <v>40</v>
      </c>
      <c r="N22" s="13">
        <f t="shared" si="0"/>
        <v>0</v>
      </c>
      <c r="O22" s="20" t="str">
        <f t="shared" si="1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31" t="s">
        <v>40</v>
      </c>
      <c r="H23" s="31" t="s">
        <v>40</v>
      </c>
      <c r="I23" s="31" t="s">
        <v>40</v>
      </c>
      <c r="J23" s="31" t="s">
        <v>40</v>
      </c>
      <c r="K23" s="31" t="s">
        <v>40</v>
      </c>
      <c r="L23" s="31" t="s">
        <v>40</v>
      </c>
      <c r="M23" s="31" t="s">
        <v>40</v>
      </c>
      <c r="N23" s="13">
        <f t="shared" si="0"/>
        <v>0</v>
      </c>
      <c r="O23" s="20" t="str">
        <f t="shared" si="1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31" t="s">
        <v>40</v>
      </c>
      <c r="H24" s="31" t="s">
        <v>40</v>
      </c>
      <c r="I24" s="31" t="s">
        <v>40</v>
      </c>
      <c r="J24" s="31" t="s">
        <v>40</v>
      </c>
      <c r="K24" s="31" t="s">
        <v>40</v>
      </c>
      <c r="L24" s="31" t="s">
        <v>40</v>
      </c>
      <c r="M24" s="31" t="s">
        <v>40</v>
      </c>
      <c r="N24" s="13">
        <f t="shared" si="0"/>
        <v>0</v>
      </c>
      <c r="O24" s="20" t="str">
        <f t="shared" si="1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31" t="s">
        <v>40</v>
      </c>
      <c r="H25" s="31" t="s">
        <v>40</v>
      </c>
      <c r="I25" s="31" t="s">
        <v>40</v>
      </c>
      <c r="J25" s="31" t="s">
        <v>40</v>
      </c>
      <c r="K25" s="31" t="s">
        <v>40</v>
      </c>
      <c r="L25" s="31" t="s">
        <v>40</v>
      </c>
      <c r="M25" s="31" t="s">
        <v>40</v>
      </c>
      <c r="N25" s="13">
        <f t="shared" si="0"/>
        <v>0</v>
      </c>
      <c r="O25" s="20" t="str">
        <f t="shared" si="1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31" t="s">
        <v>40</v>
      </c>
      <c r="H26" s="31" t="s">
        <v>40</v>
      </c>
      <c r="I26" s="31" t="s">
        <v>40</v>
      </c>
      <c r="J26" s="31" t="s">
        <v>40</v>
      </c>
      <c r="K26" s="31" t="s">
        <v>40</v>
      </c>
      <c r="L26" s="31" t="s">
        <v>40</v>
      </c>
      <c r="M26" s="31" t="s">
        <v>40</v>
      </c>
      <c r="N26" s="13">
        <f t="shared" si="0"/>
        <v>0</v>
      </c>
      <c r="O26" s="20" t="str">
        <f t="shared" si="1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31" t="s">
        <v>40</v>
      </c>
      <c r="H27" s="31" t="s">
        <v>40</v>
      </c>
      <c r="I27" s="31" t="s">
        <v>40</v>
      </c>
      <c r="J27" s="31" t="s">
        <v>40</v>
      </c>
      <c r="K27" s="31" t="s">
        <v>40</v>
      </c>
      <c r="L27" s="31" t="s">
        <v>40</v>
      </c>
      <c r="M27" s="31" t="s">
        <v>40</v>
      </c>
      <c r="N27" s="13">
        <f t="shared" si="0"/>
        <v>0</v>
      </c>
      <c r="O27" s="20" t="str">
        <f t="shared" si="1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31" t="s">
        <v>40</v>
      </c>
      <c r="H28" s="31" t="s">
        <v>40</v>
      </c>
      <c r="I28" s="31" t="s">
        <v>40</v>
      </c>
      <c r="J28" s="31" t="s">
        <v>40</v>
      </c>
      <c r="K28" s="31" t="s">
        <v>40</v>
      </c>
      <c r="L28" s="31" t="s">
        <v>40</v>
      </c>
      <c r="M28" s="31" t="s">
        <v>40</v>
      </c>
      <c r="N28" s="13">
        <f t="shared" si="0"/>
        <v>0</v>
      </c>
      <c r="O28" s="20" t="str">
        <f t="shared" si="1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31" t="s">
        <v>40</v>
      </c>
      <c r="H29" s="31" t="s">
        <v>40</v>
      </c>
      <c r="I29" s="31" t="s">
        <v>40</v>
      </c>
      <c r="J29" s="31" t="s">
        <v>40</v>
      </c>
      <c r="K29" s="31" t="s">
        <v>40</v>
      </c>
      <c r="L29" s="31" t="s">
        <v>40</v>
      </c>
      <c r="M29" s="31" t="s">
        <v>40</v>
      </c>
      <c r="N29" s="13">
        <f t="shared" si="0"/>
        <v>0</v>
      </c>
      <c r="O29" s="20" t="str">
        <f t="shared" si="1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31" t="s">
        <v>40</v>
      </c>
      <c r="H30" s="31" t="s">
        <v>40</v>
      </c>
      <c r="I30" s="31" t="s">
        <v>40</v>
      </c>
      <c r="J30" s="31" t="s">
        <v>40</v>
      </c>
      <c r="K30" s="31" t="s">
        <v>40</v>
      </c>
      <c r="L30" s="31" t="s">
        <v>40</v>
      </c>
      <c r="M30" s="31" t="s">
        <v>40</v>
      </c>
      <c r="N30" s="13">
        <f t="shared" si="0"/>
        <v>0</v>
      </c>
      <c r="O30" s="20" t="str">
        <f t="shared" si="1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31" t="s">
        <v>40</v>
      </c>
      <c r="H31" s="31" t="s">
        <v>40</v>
      </c>
      <c r="I31" s="31" t="s">
        <v>40</v>
      </c>
      <c r="J31" s="31" t="s">
        <v>40</v>
      </c>
      <c r="K31" s="31" t="s">
        <v>40</v>
      </c>
      <c r="L31" s="31" t="s">
        <v>40</v>
      </c>
      <c r="M31" s="31" t="s">
        <v>40</v>
      </c>
      <c r="N31" s="13">
        <f t="shared" si="0"/>
        <v>0</v>
      </c>
      <c r="O31" s="20" t="str">
        <f t="shared" si="1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31" t="s">
        <v>40</v>
      </c>
      <c r="H32" s="31" t="s">
        <v>40</v>
      </c>
      <c r="I32" s="31" t="s">
        <v>40</v>
      </c>
      <c r="J32" s="31" t="s">
        <v>40</v>
      </c>
      <c r="K32" s="31" t="s">
        <v>40</v>
      </c>
      <c r="L32" s="31" t="s">
        <v>40</v>
      </c>
      <c r="M32" s="31" t="s">
        <v>40</v>
      </c>
      <c r="N32" s="13">
        <f t="shared" si="0"/>
        <v>0</v>
      </c>
      <c r="O32" s="20" t="str">
        <f t="shared" si="1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31" t="s">
        <v>40</v>
      </c>
      <c r="H33" s="31" t="s">
        <v>40</v>
      </c>
      <c r="I33" s="31" t="s">
        <v>40</v>
      </c>
      <c r="J33" s="31" t="s">
        <v>40</v>
      </c>
      <c r="K33" s="31" t="s">
        <v>40</v>
      </c>
      <c r="L33" s="31" t="s">
        <v>40</v>
      </c>
      <c r="M33" s="31" t="s">
        <v>40</v>
      </c>
      <c r="N33" s="13">
        <f t="shared" si="0"/>
        <v>0</v>
      </c>
      <c r="O33" s="20" t="str">
        <f t="shared" si="1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31" t="s">
        <v>40</v>
      </c>
      <c r="H34" s="31" t="s">
        <v>40</v>
      </c>
      <c r="I34" s="31" t="s">
        <v>40</v>
      </c>
      <c r="J34" s="31" t="s">
        <v>40</v>
      </c>
      <c r="K34" s="31" t="s">
        <v>40</v>
      </c>
      <c r="L34" s="31" t="s">
        <v>40</v>
      </c>
      <c r="M34" s="31" t="s">
        <v>40</v>
      </c>
      <c r="N34" s="13">
        <f t="shared" si="0"/>
        <v>0</v>
      </c>
      <c r="O34" s="20" t="str">
        <f t="shared" si="1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31" t="s">
        <v>40</v>
      </c>
      <c r="H35" s="31" t="s">
        <v>40</v>
      </c>
      <c r="I35" s="31" t="s">
        <v>40</v>
      </c>
      <c r="J35" s="31" t="s">
        <v>40</v>
      </c>
      <c r="K35" s="31" t="s">
        <v>40</v>
      </c>
      <c r="L35" s="31" t="s">
        <v>40</v>
      </c>
      <c r="M35" s="31" t="s">
        <v>40</v>
      </c>
      <c r="N35" s="13">
        <f t="shared" si="0"/>
        <v>0</v>
      </c>
      <c r="O35" s="20" t="str">
        <f t="shared" si="1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31" t="s">
        <v>40</v>
      </c>
      <c r="H36" s="31" t="s">
        <v>40</v>
      </c>
      <c r="I36" s="31" t="s">
        <v>40</v>
      </c>
      <c r="J36" s="31" t="s">
        <v>40</v>
      </c>
      <c r="K36" s="31" t="s">
        <v>40</v>
      </c>
      <c r="L36" s="31" t="s">
        <v>40</v>
      </c>
      <c r="M36" s="31" t="s">
        <v>40</v>
      </c>
      <c r="N36" s="13">
        <f t="shared" si="0"/>
        <v>0</v>
      </c>
      <c r="O36" s="20" t="str">
        <f t="shared" si="1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31" t="s">
        <v>40</v>
      </c>
      <c r="H37" s="31" t="s">
        <v>40</v>
      </c>
      <c r="I37" s="31" t="s">
        <v>40</v>
      </c>
      <c r="J37" s="31" t="s">
        <v>40</v>
      </c>
      <c r="K37" s="31" t="s">
        <v>40</v>
      </c>
      <c r="L37" s="31" t="s">
        <v>40</v>
      </c>
      <c r="M37" s="31" t="s">
        <v>40</v>
      </c>
      <c r="N37" s="13">
        <f t="shared" si="0"/>
        <v>0</v>
      </c>
      <c r="O37" s="20" t="str">
        <f t="shared" si="1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31" t="s">
        <v>40</v>
      </c>
      <c r="H38" s="31" t="s">
        <v>40</v>
      </c>
      <c r="I38" s="31" t="s">
        <v>40</v>
      </c>
      <c r="J38" s="31" t="s">
        <v>40</v>
      </c>
      <c r="K38" s="31" t="s">
        <v>40</v>
      </c>
      <c r="L38" s="31" t="s">
        <v>40</v>
      </c>
      <c r="M38" s="31" t="s">
        <v>40</v>
      </c>
      <c r="N38" s="13">
        <f t="shared" si="0"/>
        <v>0</v>
      </c>
      <c r="O38" s="20" t="str">
        <f t="shared" si="1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31" t="s">
        <v>40</v>
      </c>
      <c r="H39" s="31" t="s">
        <v>40</v>
      </c>
      <c r="I39" s="31" t="s">
        <v>40</v>
      </c>
      <c r="J39" s="31" t="s">
        <v>40</v>
      </c>
      <c r="K39" s="31" t="s">
        <v>40</v>
      </c>
      <c r="L39" s="31" t="s">
        <v>40</v>
      </c>
      <c r="M39" s="31" t="s">
        <v>40</v>
      </c>
      <c r="N39" s="13">
        <f t="shared" si="0"/>
        <v>0</v>
      </c>
      <c r="O39" s="20" t="str">
        <f t="shared" si="1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31" t="s">
        <v>40</v>
      </c>
      <c r="H40" s="31" t="s">
        <v>40</v>
      </c>
      <c r="I40" s="31" t="s">
        <v>40</v>
      </c>
      <c r="J40" s="31" t="s">
        <v>40</v>
      </c>
      <c r="K40" s="31" t="s">
        <v>40</v>
      </c>
      <c r="L40" s="31" t="s">
        <v>40</v>
      </c>
      <c r="M40" s="31" t="s">
        <v>40</v>
      </c>
      <c r="N40" s="13">
        <f t="shared" si="0"/>
        <v>0</v>
      </c>
      <c r="O40" s="20" t="str">
        <f t="shared" si="1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31" t="s">
        <v>40</v>
      </c>
      <c r="H41" s="31" t="s">
        <v>40</v>
      </c>
      <c r="I41" s="31" t="s">
        <v>40</v>
      </c>
      <c r="J41" s="31" t="s">
        <v>40</v>
      </c>
      <c r="K41" s="31" t="s">
        <v>40</v>
      </c>
      <c r="L41" s="31" t="s">
        <v>40</v>
      </c>
      <c r="M41" s="31" t="s">
        <v>40</v>
      </c>
      <c r="N41" s="13">
        <f t="shared" si="0"/>
        <v>0</v>
      </c>
      <c r="O41" s="20" t="str">
        <f t="shared" si="1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31" t="s">
        <v>40</v>
      </c>
      <c r="H42" s="31" t="s">
        <v>40</v>
      </c>
      <c r="I42" s="31" t="s">
        <v>40</v>
      </c>
      <c r="J42" s="31" t="s">
        <v>40</v>
      </c>
      <c r="K42" s="31" t="s">
        <v>40</v>
      </c>
      <c r="L42" s="31" t="s">
        <v>40</v>
      </c>
      <c r="M42" s="31" t="s">
        <v>40</v>
      </c>
      <c r="N42" s="13">
        <f t="shared" si="0"/>
        <v>0</v>
      </c>
      <c r="O42" s="20" t="str">
        <f t="shared" si="1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31" t="s">
        <v>40</v>
      </c>
      <c r="H43" s="31" t="s">
        <v>40</v>
      </c>
      <c r="I43" s="31" t="s">
        <v>40</v>
      </c>
      <c r="J43" s="31" t="s">
        <v>40</v>
      </c>
      <c r="K43" s="31" t="s">
        <v>40</v>
      </c>
      <c r="L43" s="31" t="s">
        <v>40</v>
      </c>
      <c r="M43" s="31" t="s">
        <v>40</v>
      </c>
      <c r="N43" s="13">
        <f t="shared" si="0"/>
        <v>0</v>
      </c>
      <c r="O43" s="20" t="str">
        <f t="shared" si="1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31" t="s">
        <v>40</v>
      </c>
      <c r="H44" s="31" t="s">
        <v>40</v>
      </c>
      <c r="I44" s="31" t="s">
        <v>40</v>
      </c>
      <c r="J44" s="31" t="s">
        <v>40</v>
      </c>
      <c r="K44" s="31" t="s">
        <v>40</v>
      </c>
      <c r="L44" s="31" t="s">
        <v>40</v>
      </c>
      <c r="M44" s="31" t="s">
        <v>40</v>
      </c>
      <c r="N44" s="13">
        <f t="shared" si="0"/>
        <v>0</v>
      </c>
      <c r="O44" s="20" t="str">
        <f t="shared" si="1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31" t="s">
        <v>40</v>
      </c>
      <c r="H45" s="31" t="s">
        <v>40</v>
      </c>
      <c r="I45" s="31" t="s">
        <v>40</v>
      </c>
      <c r="J45" s="31" t="s">
        <v>40</v>
      </c>
      <c r="K45" s="31" t="s">
        <v>40</v>
      </c>
      <c r="L45" s="31" t="s">
        <v>40</v>
      </c>
      <c r="M45" s="31" t="s">
        <v>40</v>
      </c>
      <c r="N45" s="13">
        <f t="shared" si="0"/>
        <v>0</v>
      </c>
      <c r="O45" s="20" t="str">
        <f t="shared" si="1"/>
        <v xml:space="preserve"> </v>
      </c>
    </row>
    <row r="46" spans="1:15" ht="15.75" customHeight="1" x14ac:dyDescent="0.25">
      <c r="A46" s="59" t="s">
        <v>22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19"/>
    </row>
    <row r="47" spans="1:15" ht="9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19"/>
    </row>
    <row r="48" spans="1:15" ht="17.25" customHeight="1" x14ac:dyDescent="0.25">
      <c r="A48" s="6"/>
      <c r="B48" s="6"/>
      <c r="C48" s="60" t="s">
        <v>23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"/>
      <c r="O48" s="19"/>
    </row>
    <row r="49" spans="1:15" ht="15.75" customHeight="1" x14ac:dyDescent="0.25">
      <c r="A49" s="6"/>
      <c r="B49" s="29"/>
      <c r="C49" s="63" t="s">
        <v>7</v>
      </c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29"/>
      <c r="O49" s="19"/>
    </row>
    <row r="50" spans="1:15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5" t="s">
        <v>40</v>
      </c>
      <c r="H50" s="35" t="s">
        <v>40</v>
      </c>
      <c r="I50" s="35" t="s">
        <v>40</v>
      </c>
      <c r="J50" s="35" t="s">
        <v>40</v>
      </c>
      <c r="K50" s="35" t="s">
        <v>40</v>
      </c>
      <c r="L50" s="35" t="s">
        <v>40</v>
      </c>
      <c r="M50" s="35" t="s">
        <v>40</v>
      </c>
      <c r="N50" s="29"/>
      <c r="O50" s="19"/>
    </row>
    <row r="51" spans="1:15" ht="15.75" customHeight="1" x14ac:dyDescent="0.25">
      <c r="A51" s="6"/>
      <c r="B51" s="21" t="s">
        <v>24</v>
      </c>
      <c r="C51" s="22">
        <f t="shared" ref="C51:F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38" t="s">
        <v>40</v>
      </c>
      <c r="H51" s="38" t="s">
        <v>40</v>
      </c>
      <c r="I51" s="38" t="s">
        <v>40</v>
      </c>
      <c r="J51" s="38" t="s">
        <v>40</v>
      </c>
      <c r="K51" s="38" t="s">
        <v>40</v>
      </c>
      <c r="L51" s="38" t="s">
        <v>40</v>
      </c>
      <c r="M51" s="38" t="s">
        <v>40</v>
      </c>
      <c r="N51" s="29"/>
      <c r="O51" s="19"/>
    </row>
    <row r="52" spans="1:15" ht="15.75" customHeight="1" x14ac:dyDescent="0.25">
      <c r="A52" s="5"/>
      <c r="B52" s="21" t="s">
        <v>25</v>
      </c>
      <c r="C52" s="22">
        <f t="shared" ref="C52:F52" si="3">COUNTIFS(C11:C45,1)</f>
        <v>0</v>
      </c>
      <c r="D52" s="22">
        <f t="shared" si="3"/>
        <v>0</v>
      </c>
      <c r="E52" s="22">
        <f t="shared" si="3"/>
        <v>0</v>
      </c>
      <c r="F52" s="22">
        <f t="shared" si="3"/>
        <v>0</v>
      </c>
      <c r="G52" s="38" t="s">
        <v>40</v>
      </c>
      <c r="H52" s="38" t="s">
        <v>40</v>
      </c>
      <c r="I52" s="38" t="s">
        <v>40</v>
      </c>
      <c r="J52" s="38" t="s">
        <v>40</v>
      </c>
      <c r="K52" s="38" t="s">
        <v>40</v>
      </c>
      <c r="L52" s="38" t="s">
        <v>40</v>
      </c>
      <c r="M52" s="38" t="s">
        <v>40</v>
      </c>
      <c r="N52" s="29"/>
      <c r="O52" s="19"/>
    </row>
    <row r="53" spans="1:15" ht="15.75" customHeight="1" x14ac:dyDescent="0.25">
      <c r="A53" s="5"/>
      <c r="B53" s="21" t="s">
        <v>26</v>
      </c>
      <c r="C53" s="22">
        <f>COUNTIFS(C11:C45,2)</f>
        <v>0</v>
      </c>
      <c r="D53" s="22">
        <f>COUNTIFS(D11:D45,2)</f>
        <v>0</v>
      </c>
      <c r="E53" s="22">
        <f>COUNTIFS(E11:E45,2)</f>
        <v>0</v>
      </c>
      <c r="F53" s="22">
        <f>COUNTIFS(F11:F45,2)</f>
        <v>0</v>
      </c>
      <c r="G53" s="38" t="s">
        <v>40</v>
      </c>
      <c r="H53" s="38" t="s">
        <v>40</v>
      </c>
      <c r="I53" s="38" t="s">
        <v>40</v>
      </c>
      <c r="J53" s="38" t="s">
        <v>40</v>
      </c>
      <c r="K53" s="38" t="s">
        <v>40</v>
      </c>
      <c r="L53" s="38" t="s">
        <v>40</v>
      </c>
      <c r="M53" s="38" t="s">
        <v>40</v>
      </c>
      <c r="N53" s="29"/>
      <c r="O53" s="19"/>
    </row>
    <row r="54" spans="1:15" s="36" customFormat="1" ht="15.75" customHeight="1" x14ac:dyDescent="0.25">
      <c r="A54" s="5"/>
      <c r="B54" s="21" t="s">
        <v>38</v>
      </c>
      <c r="C54" s="22">
        <f>COUNTIFS(C11:C45,3)</f>
        <v>0</v>
      </c>
      <c r="D54" s="22">
        <f>COUNTIFS(D11:D45,3)</f>
        <v>0</v>
      </c>
      <c r="E54" s="22">
        <f>COUNTIFS(E11:E45,3)</f>
        <v>0</v>
      </c>
      <c r="F54" s="22">
        <f>COUNTIFS(F11:F45,3)</f>
        <v>0</v>
      </c>
      <c r="G54" s="38" t="s">
        <v>40</v>
      </c>
      <c r="H54" s="38" t="s">
        <v>40</v>
      </c>
      <c r="I54" s="38" t="s">
        <v>40</v>
      </c>
      <c r="J54" s="38" t="s">
        <v>40</v>
      </c>
      <c r="K54" s="38" t="s">
        <v>40</v>
      </c>
      <c r="L54" s="38" t="s">
        <v>40</v>
      </c>
      <c r="M54" s="38" t="s">
        <v>40</v>
      </c>
      <c r="N54" s="29"/>
      <c r="O54" s="19"/>
    </row>
    <row r="55" spans="1:15" s="36" customFormat="1" ht="15.75" customHeight="1" x14ac:dyDescent="0.25">
      <c r="A55" s="5"/>
      <c r="B55" s="21" t="s">
        <v>41</v>
      </c>
      <c r="C55" s="22">
        <f>COUNTIFS(C11:C45,4)</f>
        <v>0</v>
      </c>
      <c r="D55" s="22">
        <f>COUNTIFS(D11:D45,4)</f>
        <v>0</v>
      </c>
      <c r="E55" s="22">
        <f>COUNTIFS(E11:E45,4)</f>
        <v>0</v>
      </c>
      <c r="F55" s="22">
        <f>COUNTIFS(F11:F45,4)</f>
        <v>0</v>
      </c>
      <c r="G55" s="38" t="s">
        <v>40</v>
      </c>
      <c r="H55" s="38" t="s">
        <v>40</v>
      </c>
      <c r="I55" s="38" t="s">
        <v>40</v>
      </c>
      <c r="J55" s="38" t="s">
        <v>40</v>
      </c>
      <c r="K55" s="38" t="s">
        <v>40</v>
      </c>
      <c r="L55" s="38" t="s">
        <v>40</v>
      </c>
      <c r="M55" s="38" t="s">
        <v>40</v>
      </c>
      <c r="N55" s="29"/>
      <c r="O55" s="19"/>
    </row>
    <row r="56" spans="1:15" s="36" customFormat="1" ht="15.75" customHeight="1" x14ac:dyDescent="0.25">
      <c r="A56" s="5"/>
      <c r="B56" s="21" t="s">
        <v>42</v>
      </c>
      <c r="C56" s="22">
        <f>COUNTIFS(C11:C45,5)</f>
        <v>0</v>
      </c>
      <c r="D56" s="22">
        <f>COUNTIFS(D11:D45,5)</f>
        <v>0</v>
      </c>
      <c r="E56" s="22">
        <f>COUNTIFS(E11:E45,5)</f>
        <v>0</v>
      </c>
      <c r="F56" s="22">
        <f>COUNTIFS(F11:F45,5)</f>
        <v>0</v>
      </c>
      <c r="G56" s="38" t="s">
        <v>40</v>
      </c>
      <c r="H56" s="38" t="s">
        <v>40</v>
      </c>
      <c r="I56" s="38" t="s">
        <v>40</v>
      </c>
      <c r="J56" s="38" t="s">
        <v>40</v>
      </c>
      <c r="K56" s="38" t="s">
        <v>40</v>
      </c>
      <c r="L56" s="38" t="s">
        <v>40</v>
      </c>
      <c r="M56" s="38" t="s">
        <v>40</v>
      </c>
      <c r="N56" s="29"/>
      <c r="O56" s="19"/>
    </row>
    <row r="57" spans="1:15" s="37" customFormat="1" ht="15.75" customHeight="1" x14ac:dyDescent="0.25">
      <c r="A57" s="5"/>
      <c r="B57" s="21" t="s">
        <v>43</v>
      </c>
      <c r="C57" s="38" t="s">
        <v>40</v>
      </c>
      <c r="D57" s="38" t="s">
        <v>40</v>
      </c>
      <c r="E57" s="38" t="s">
        <v>40</v>
      </c>
      <c r="F57" s="22">
        <f>COUNTIFS(F11:F45,6)</f>
        <v>0</v>
      </c>
      <c r="G57" s="38" t="s">
        <v>40</v>
      </c>
      <c r="H57" s="38" t="s">
        <v>40</v>
      </c>
      <c r="I57" s="38" t="s">
        <v>40</v>
      </c>
      <c r="J57" s="38" t="s">
        <v>40</v>
      </c>
      <c r="K57" s="38" t="s">
        <v>40</v>
      </c>
      <c r="L57" s="38" t="s">
        <v>40</v>
      </c>
      <c r="M57" s="38" t="s">
        <v>40</v>
      </c>
      <c r="N57" s="29"/>
      <c r="O57" s="19"/>
    </row>
    <row r="58" spans="1:15" s="37" customFormat="1" ht="15.75" customHeight="1" x14ac:dyDescent="0.25">
      <c r="A58" s="5"/>
      <c r="B58" s="21" t="s">
        <v>47</v>
      </c>
      <c r="C58" s="38" t="s">
        <v>40</v>
      </c>
      <c r="D58" s="38" t="s">
        <v>40</v>
      </c>
      <c r="E58" s="38" t="s">
        <v>40</v>
      </c>
      <c r="F58" s="22">
        <f>COUNTIFS(F11:F45,7)</f>
        <v>0</v>
      </c>
      <c r="G58" s="38" t="s">
        <v>40</v>
      </c>
      <c r="H58" s="38" t="s">
        <v>40</v>
      </c>
      <c r="I58" s="38" t="s">
        <v>40</v>
      </c>
      <c r="J58" s="38" t="s">
        <v>40</v>
      </c>
      <c r="K58" s="38" t="s">
        <v>40</v>
      </c>
      <c r="L58" s="38" t="s">
        <v>40</v>
      </c>
      <c r="M58" s="38" t="s">
        <v>40</v>
      </c>
      <c r="N58" s="29"/>
      <c r="O58" s="19"/>
    </row>
    <row r="59" spans="1:15" s="37" customFormat="1" ht="15.75" customHeight="1" x14ac:dyDescent="0.25">
      <c r="A59" s="5"/>
      <c r="B59" s="21" t="s">
        <v>48</v>
      </c>
      <c r="C59" s="38" t="s">
        <v>40</v>
      </c>
      <c r="D59" s="38" t="s">
        <v>40</v>
      </c>
      <c r="E59" s="38" t="s">
        <v>40</v>
      </c>
      <c r="F59" s="22">
        <f>COUNTIFS(F11:F45,8)</f>
        <v>0</v>
      </c>
      <c r="G59" s="38" t="s">
        <v>40</v>
      </c>
      <c r="H59" s="38" t="s">
        <v>40</v>
      </c>
      <c r="I59" s="38" t="s">
        <v>40</v>
      </c>
      <c r="J59" s="38" t="s">
        <v>40</v>
      </c>
      <c r="K59" s="38" t="s">
        <v>40</v>
      </c>
      <c r="L59" s="38" t="s">
        <v>40</v>
      </c>
      <c r="M59" s="38" t="s">
        <v>40</v>
      </c>
      <c r="N59" s="29"/>
      <c r="O59" s="19"/>
    </row>
    <row r="60" spans="1:15" s="37" customFormat="1" ht="15.75" customHeight="1" x14ac:dyDescent="0.25">
      <c r="A60" s="5"/>
      <c r="B60" s="21" t="s">
        <v>49</v>
      </c>
      <c r="C60" s="38" t="s">
        <v>40</v>
      </c>
      <c r="D60" s="38" t="s">
        <v>40</v>
      </c>
      <c r="E60" s="38" t="s">
        <v>40</v>
      </c>
      <c r="F60" s="22">
        <f>COUNTIFS(F11:F45,9)</f>
        <v>0</v>
      </c>
      <c r="G60" s="38" t="s">
        <v>40</v>
      </c>
      <c r="H60" s="38" t="s">
        <v>40</v>
      </c>
      <c r="I60" s="38" t="s">
        <v>40</v>
      </c>
      <c r="J60" s="38" t="s">
        <v>40</v>
      </c>
      <c r="K60" s="38" t="s">
        <v>40</v>
      </c>
      <c r="L60" s="38" t="s">
        <v>40</v>
      </c>
      <c r="M60" s="38" t="s">
        <v>40</v>
      </c>
      <c r="N60" s="29"/>
      <c r="O60" s="19"/>
    </row>
    <row r="61" spans="1:15" s="33" customFormat="1" ht="15.75" customHeight="1" x14ac:dyDescent="0.25">
      <c r="A61" s="5"/>
      <c r="B61" s="21" t="s">
        <v>50</v>
      </c>
      <c r="C61" s="38" t="s">
        <v>40</v>
      </c>
      <c r="D61" s="38" t="s">
        <v>40</v>
      </c>
      <c r="E61" s="38" t="s">
        <v>40</v>
      </c>
      <c r="F61" s="22">
        <f>COUNTIFS(F11:F45,10)</f>
        <v>0</v>
      </c>
      <c r="G61" s="38" t="s">
        <v>40</v>
      </c>
      <c r="H61" s="38" t="s">
        <v>40</v>
      </c>
      <c r="I61" s="38" t="s">
        <v>40</v>
      </c>
      <c r="J61" s="38" t="s">
        <v>40</v>
      </c>
      <c r="K61" s="38" t="s">
        <v>40</v>
      </c>
      <c r="L61" s="38" t="s">
        <v>40</v>
      </c>
      <c r="M61" s="38" t="s">
        <v>40</v>
      </c>
      <c r="N61" s="29"/>
      <c r="O61" s="19"/>
    </row>
    <row r="62" spans="1:15" ht="11.25" customHeight="1" x14ac:dyDescent="0.25">
      <c r="A62" s="62"/>
      <c r="B62" s="40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9"/>
    </row>
    <row r="63" spans="1:15" ht="54" customHeight="1" x14ac:dyDescent="0.25">
      <c r="A63" s="6"/>
      <c r="B63" s="2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9"/>
    </row>
    <row r="64" spans="1:15" ht="55.5" customHeight="1" x14ac:dyDescent="0.25">
      <c r="A64" s="6"/>
      <c r="B64" s="5"/>
      <c r="C64" s="65" t="s">
        <v>27</v>
      </c>
      <c r="D64" s="55"/>
      <c r="E64" s="55"/>
      <c r="F64" s="55"/>
      <c r="G64" s="55"/>
      <c r="H64" s="55"/>
      <c r="I64" s="55"/>
      <c r="J64" s="55"/>
      <c r="K64" s="66"/>
      <c r="L64" s="9" t="s">
        <v>28</v>
      </c>
      <c r="M64" s="24" t="s">
        <v>29</v>
      </c>
      <c r="N64" s="6"/>
      <c r="O64" s="19"/>
    </row>
    <row r="65" spans="1:15" ht="15.75" customHeight="1" x14ac:dyDescent="0.25">
      <c r="A65" s="6"/>
      <c r="B65" s="5"/>
      <c r="C65" s="67" t="s">
        <v>51</v>
      </c>
      <c r="D65" s="55"/>
      <c r="E65" s="55"/>
      <c r="F65" s="55"/>
      <c r="G65" s="55"/>
      <c r="H65" s="55"/>
      <c r="I65" s="55"/>
      <c r="J65" s="55"/>
      <c r="K65" s="66"/>
      <c r="L65" s="12">
        <f>COUNTIF($O$11:$O$45,"Отлично")</f>
        <v>0</v>
      </c>
      <c r="M65" s="25" t="e">
        <f>L65*100/'Итоговый протокол'!E7</f>
        <v>#DIV/0!</v>
      </c>
      <c r="N65" s="6"/>
      <c r="O65" s="19"/>
    </row>
    <row r="66" spans="1:15" ht="15.75" customHeight="1" x14ac:dyDescent="0.25">
      <c r="A66" s="6"/>
      <c r="B66" s="5"/>
      <c r="C66" s="67" t="s">
        <v>52</v>
      </c>
      <c r="D66" s="55"/>
      <c r="E66" s="55"/>
      <c r="F66" s="55"/>
      <c r="G66" s="55"/>
      <c r="H66" s="55"/>
      <c r="I66" s="55"/>
      <c r="J66" s="55"/>
      <c r="K66" s="66"/>
      <c r="L66" s="12">
        <f>COUNTIF($O$11:$O$45,"Хорошо")</f>
        <v>0</v>
      </c>
      <c r="M66" s="25" t="e">
        <f>L66*100/'Итоговый протокол'!E7</f>
        <v>#DIV/0!</v>
      </c>
      <c r="N66" s="6"/>
      <c r="O66" s="19"/>
    </row>
    <row r="67" spans="1:15" ht="15.75" customHeight="1" x14ac:dyDescent="0.25">
      <c r="A67" s="6"/>
      <c r="B67" s="5"/>
      <c r="C67" s="67" t="s">
        <v>53</v>
      </c>
      <c r="D67" s="55"/>
      <c r="E67" s="55"/>
      <c r="F67" s="55"/>
      <c r="G67" s="55"/>
      <c r="H67" s="55"/>
      <c r="I67" s="55"/>
      <c r="J67" s="55"/>
      <c r="K67" s="66"/>
      <c r="L67" s="12">
        <f>COUNTIF($O$11:$O$45,"Удовл.")</f>
        <v>0</v>
      </c>
      <c r="M67" s="25" t="e">
        <f>L67*100/'Итоговый протокол'!E7</f>
        <v>#DIV/0!</v>
      </c>
      <c r="N67" s="6"/>
      <c r="O67" s="19"/>
    </row>
    <row r="68" spans="1:15" ht="15.75" customHeight="1" x14ac:dyDescent="0.25">
      <c r="A68" s="6"/>
      <c r="B68" s="5"/>
      <c r="C68" s="67" t="s">
        <v>54</v>
      </c>
      <c r="D68" s="55"/>
      <c r="E68" s="55"/>
      <c r="F68" s="55"/>
      <c r="G68" s="55"/>
      <c r="H68" s="55"/>
      <c r="I68" s="55"/>
      <c r="J68" s="55"/>
      <c r="K68" s="66"/>
      <c r="L68" s="12">
        <f>COUNTIF($O$11:$O$45,"Неудовл.")</f>
        <v>0</v>
      </c>
      <c r="M68" s="25" t="e">
        <f>L68*100/'Итоговый протокол'!E7</f>
        <v>#DIV/0!</v>
      </c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  <row r="1001" spans="1:15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19"/>
    </row>
    <row r="1002" spans="1:15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19"/>
    </row>
    <row r="1003" spans="1:15" ht="15.7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19"/>
    </row>
    <row r="1004" spans="1:15" ht="15.75" customHeight="1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19"/>
    </row>
    <row r="1005" spans="1:15" ht="15.75" customHeight="1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19"/>
    </row>
    <row r="1006" spans="1:15" ht="15.75" customHeight="1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19"/>
    </row>
    <row r="1007" spans="1:15" ht="15.75" customHeight="1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19"/>
    </row>
    <row r="1008" spans="1:15" ht="15.75" customHeight="1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19"/>
    </row>
  </sheetData>
  <mergeCells count="21">
    <mergeCell ref="C64:K64"/>
    <mergeCell ref="C65:K65"/>
    <mergeCell ref="C66:K66"/>
    <mergeCell ref="C67:K67"/>
    <mergeCell ref="C68:K68"/>
    <mergeCell ref="A46:N47"/>
    <mergeCell ref="C48:M48"/>
    <mergeCell ref="A62:B62"/>
    <mergeCell ref="C49:M49"/>
    <mergeCell ref="N8:N10"/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3" sqref="A3:G3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39" t="s">
        <v>37</v>
      </c>
      <c r="B1" s="40"/>
      <c r="C1" s="40"/>
      <c r="D1" s="40"/>
      <c r="E1" s="40"/>
      <c r="F1" s="40"/>
      <c r="G1" s="4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1" t="s">
        <v>44</v>
      </c>
      <c r="B2" s="40"/>
      <c r="C2" s="40"/>
      <c r="D2" s="40"/>
      <c r="E2" s="40"/>
      <c r="F2" s="40"/>
      <c r="G2" s="40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1" t="s">
        <v>30</v>
      </c>
      <c r="B3" s="40"/>
      <c r="C3" s="40"/>
      <c r="D3" s="40"/>
      <c r="E3" s="40"/>
      <c r="F3" s="40"/>
      <c r="G3" s="40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20</v>
      </c>
      <c r="B6" s="26" t="s">
        <v>31</v>
      </c>
      <c r="C6" s="27" t="s">
        <v>32</v>
      </c>
      <c r="D6" s="26" t="s">
        <v>33</v>
      </c>
      <c r="E6" s="26" t="s">
        <v>34</v>
      </c>
      <c r="F6" s="26" t="s">
        <v>35</v>
      </c>
      <c r="G6" s="26" t="s">
        <v>36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4" t="s">
        <v>39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2025-04-28T09:09:08Z</dcterms:modified>
</cp:coreProperties>
</file>